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OneDrive\Desktop\fotos forum\"/>
    </mc:Choice>
  </mc:AlternateContent>
  <bookViews>
    <workbookView xWindow="0" yWindow="0" windowWidth="17685" windowHeight="6945"/>
  </bookViews>
  <sheets>
    <sheet name="Contabilidade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1" i="1" l="1"/>
  <c r="C73" i="1"/>
  <c r="E52" i="1"/>
  <c r="E30" i="1"/>
  <c r="C30" i="1"/>
  <c r="C108" i="1" s="1"/>
  <c r="C75" i="1" l="1"/>
  <c r="G30" i="1"/>
</calcChain>
</file>

<file path=xl/comments1.xml><?xml version="1.0" encoding="utf-8"?>
<comments xmlns="http://schemas.openxmlformats.org/spreadsheetml/2006/main">
  <authors>
    <author>Antonio Garrido</author>
  </authors>
  <commentList>
    <comment ref="B54" authorId="0" shapeId="0">
      <text>
        <r>
          <rPr>
            <b/>
            <sz val="10"/>
            <color indexed="81"/>
            <rFont val="Tahoma"/>
            <family val="2"/>
          </rPr>
          <t>Antonio Garrido:</t>
        </r>
        <r>
          <rPr>
            <sz val="10"/>
            <color indexed="81"/>
            <rFont val="Tahoma"/>
            <family val="2"/>
          </rPr>
          <t xml:space="preserve">
5,75 Unidade</t>
        </r>
      </text>
    </comment>
    <comment ref="B55" authorId="0" shapeId="0">
      <text>
        <r>
          <rPr>
            <b/>
            <sz val="10"/>
            <color indexed="81"/>
            <rFont val="Tahoma"/>
            <family val="2"/>
          </rPr>
          <t>Antonio Garrido:</t>
        </r>
        <r>
          <rPr>
            <sz val="10"/>
            <color indexed="81"/>
            <rFont val="Tahoma"/>
            <family val="2"/>
          </rPr>
          <t xml:space="preserve">
4,25€ Unidade</t>
        </r>
      </text>
    </comment>
    <comment ref="B56" authorId="0" shapeId="0">
      <text>
        <r>
          <rPr>
            <b/>
            <sz val="10"/>
            <color indexed="81"/>
            <rFont val="Tahoma"/>
            <family val="2"/>
          </rPr>
          <t>Antonio Garrido:</t>
        </r>
        <r>
          <rPr>
            <sz val="10"/>
            <color indexed="81"/>
            <rFont val="Tahoma"/>
            <family val="2"/>
          </rPr>
          <t xml:space="preserve">
2,90€ Unidade</t>
        </r>
      </text>
    </comment>
    <comment ref="B83" authorId="0" shapeId="0">
      <text>
        <r>
          <rPr>
            <b/>
            <sz val="10"/>
            <color indexed="81"/>
            <rFont val="Tahoma"/>
            <family val="2"/>
          </rPr>
          <t>Antonio Garrido:</t>
        </r>
        <r>
          <rPr>
            <sz val="10"/>
            <color indexed="81"/>
            <rFont val="Tahoma"/>
            <family val="2"/>
          </rPr>
          <t xml:space="preserve">
22,50 cada uma</t>
        </r>
      </text>
    </comment>
    <comment ref="B87" authorId="0" shapeId="0">
      <text>
        <r>
          <rPr>
            <b/>
            <sz val="10"/>
            <color indexed="81"/>
            <rFont val="Tahoma"/>
            <family val="2"/>
          </rPr>
          <t>Antonio Garrido:</t>
        </r>
        <r>
          <rPr>
            <sz val="10"/>
            <color indexed="81"/>
            <rFont val="Tahoma"/>
            <family val="2"/>
          </rPr>
          <t xml:space="preserve">
3,50 cada unidade</t>
        </r>
      </text>
    </comment>
  </commentList>
</comments>
</file>

<file path=xl/sharedStrings.xml><?xml version="1.0" encoding="utf-8"?>
<sst xmlns="http://schemas.openxmlformats.org/spreadsheetml/2006/main" count="115" uniqueCount="105">
  <si>
    <t>CUSTOS DA CASA DA RUA DA ESCOLA Nº 4</t>
  </si>
  <si>
    <t>DATAS</t>
  </si>
  <si>
    <t>ACTOS</t>
  </si>
  <si>
    <t>CUSTO</t>
  </si>
  <si>
    <t>ACTOS/TOTAIS</t>
  </si>
  <si>
    <t>TOTAIS</t>
  </si>
  <si>
    <t>Compra / Sinal</t>
  </si>
  <si>
    <t>Compra / tranche Final</t>
  </si>
  <si>
    <t>COMPRA</t>
  </si>
  <si>
    <t>Escritura</t>
  </si>
  <si>
    <t>Planta Localização</t>
  </si>
  <si>
    <t>Projecto/Parte</t>
  </si>
  <si>
    <t>Projecto 2ª Parte</t>
  </si>
  <si>
    <t>PROJECTO</t>
  </si>
  <si>
    <t>Projecto entrada Camara</t>
  </si>
  <si>
    <t>Projecto apreciação Totalinspe</t>
  </si>
  <si>
    <t>1ª tranche Obras</t>
  </si>
  <si>
    <t>Licença da Obra ( Camara )</t>
  </si>
  <si>
    <t>Certidão de Registo e Certidão de Teor</t>
  </si>
  <si>
    <t>Documentação CGD</t>
  </si>
  <si>
    <t>Escritura hipoteca e imposto selo</t>
  </si>
  <si>
    <t>x</t>
  </si>
  <si>
    <t>Emprestimo de 3230,00€ depositaram 2,910,22€ descontaram escritura , imposto selo, despesas de conversão registos e iva</t>
  </si>
  <si>
    <t>Vistoria para desbloquear verba p/obra</t>
  </si>
  <si>
    <t>Imposto selo emprestimo 8000€</t>
  </si>
  <si>
    <t>Emprestimo de 8000,00€ depositaram 7952,00 €</t>
  </si>
  <si>
    <t>2ª tranche Obras</t>
  </si>
  <si>
    <t>Conversão Registos Conservatória Reg Predial</t>
  </si>
  <si>
    <t>c</t>
  </si>
  <si>
    <t>Por assinar o Livro de Obra</t>
  </si>
  <si>
    <t>Despesa Conservatoria CGD</t>
  </si>
  <si>
    <t>Quadro EDP</t>
  </si>
  <si>
    <t>Imposto selo emprestimo 8.383,00€</t>
  </si>
  <si>
    <t>Emprestimo de 8.383,00€ depositaram 8.332,70€</t>
  </si>
  <si>
    <t>Imposto selo emprestimo 387,00€</t>
  </si>
  <si>
    <t>Emprestimo de 387,00€ depositaram 384,68€, tranche que faltava para completar os 20.000,00€</t>
  </si>
  <si>
    <t>Licença Habitação</t>
  </si>
  <si>
    <r>
      <t>gasto para a casa após pagamento total(</t>
    </r>
    <r>
      <rPr>
        <sz val="8"/>
        <rFont val="Arial"/>
        <family val="2"/>
      </rPr>
      <t>Mobilia e recheio)</t>
    </r>
  </si>
  <si>
    <t>Gasto total na casa excluindo as constantes na folha "despesas diversas"</t>
  </si>
  <si>
    <t>Pagamento da ultima tranche já com todos os extras</t>
  </si>
  <si>
    <t>Alteração do Registo Predial (alteração do artigo)</t>
  </si>
  <si>
    <t>Total dos gastos com compra da casa e reconstrução</t>
  </si>
  <si>
    <t>+</t>
  </si>
  <si>
    <t>=</t>
  </si>
  <si>
    <t>Gastos com electrodomesticos e melhoramentos</t>
  </si>
  <si>
    <t>Os valores metidos na coluna de cima são os cosnstantes na página Mobilia e recheio não estão todos lançados nesta página, pois alguns artigos não se enquadram nos quadros aqui representados,como a loiça e outros artigos</t>
  </si>
  <si>
    <r>
      <t xml:space="preserve">Os valores metidos na coluna de cima são os cosnstantes no </t>
    </r>
    <r>
      <rPr>
        <b/>
        <u/>
        <sz val="10"/>
        <rFont val="Arial"/>
        <family val="2"/>
      </rPr>
      <t>Total dos gastos com compra e reconstrução</t>
    </r>
    <r>
      <rPr>
        <b/>
        <sz val="10"/>
        <rFont val="Arial"/>
        <family val="2"/>
      </rPr>
      <t xml:space="preserve"> e os constantes na folha </t>
    </r>
    <r>
      <rPr>
        <b/>
        <u/>
        <sz val="10"/>
        <rFont val="Arial"/>
        <family val="2"/>
      </rPr>
      <t>Mobilia e Recheio</t>
    </r>
    <r>
      <rPr>
        <b/>
        <sz val="10"/>
        <rFont val="Arial"/>
        <family val="2"/>
      </rPr>
      <t xml:space="preserve"> pois todos os valores descriminados naquela folha contêm os valores com </t>
    </r>
    <r>
      <rPr>
        <i/>
        <sz val="10"/>
        <color indexed="53"/>
        <rFont val="Arial"/>
        <family val="2"/>
      </rPr>
      <t>Gastos com electrodomesticos</t>
    </r>
    <r>
      <rPr>
        <b/>
        <i/>
        <sz val="10"/>
        <color indexed="53"/>
        <rFont val="Arial"/>
        <family val="2"/>
      </rPr>
      <t xml:space="preserve"> e melhoramentos</t>
    </r>
    <r>
      <rPr>
        <b/>
        <sz val="10"/>
        <rFont val="Arial"/>
        <family val="2"/>
      </rPr>
      <t xml:space="preserve"> e </t>
    </r>
    <r>
      <rPr>
        <i/>
        <sz val="10"/>
        <color indexed="53"/>
        <rFont val="Arial"/>
        <family val="2"/>
      </rPr>
      <t>Gastos com artigos e mobilias</t>
    </r>
    <r>
      <rPr>
        <b/>
        <sz val="10"/>
        <rFont val="Arial"/>
        <family val="2"/>
      </rPr>
      <t>, ou seja todos os artigos mencionados nesta página mais alguns que não se enquadram nestes itens</t>
    </r>
  </si>
  <si>
    <t>Placa Encastrar Meireles</t>
  </si>
  <si>
    <t>Forno Fagor 2H- 114 B</t>
  </si>
  <si>
    <t>Esquentador Fagor FEG-11D B (C/Gerador)</t>
  </si>
  <si>
    <t>Exaustor Junex EJI260T</t>
  </si>
  <si>
    <t>Instalação de Gás, esquentador, forno e Placa</t>
  </si>
  <si>
    <t>Combinado-Whirlpool</t>
  </si>
  <si>
    <t>Campaínha</t>
  </si>
  <si>
    <t>Caixa de correio</t>
  </si>
  <si>
    <t>Escada para Sotão 50x80</t>
  </si>
  <si>
    <t xml:space="preserve">Resguardo da banheira </t>
  </si>
  <si>
    <t>Rolo Isolante para soalho flutuante (4 Unidades)</t>
  </si>
  <si>
    <t>Instalação de Clara-boia e escada do Sotão</t>
  </si>
  <si>
    <t>As Celulas a cinzento são as que contabilizam os Gastos que ficam para a casa caso seja vendida ou alugada</t>
  </si>
  <si>
    <t>Candeeiros para tecto quarto (dois)</t>
  </si>
  <si>
    <t>Aplique para escadas</t>
  </si>
  <si>
    <t>Aplique para exterior (dois)</t>
  </si>
  <si>
    <t>Candeeiro tecto sala</t>
  </si>
  <si>
    <t>Alique Duna Branco</t>
  </si>
  <si>
    <t>Candeeiro para escadas</t>
  </si>
  <si>
    <t xml:space="preserve">Armario para casa banho </t>
  </si>
  <si>
    <t>Prateleiras para WC (brancas Plástico)  (2unidades)</t>
  </si>
  <si>
    <t>Toalheiros para WC (brancos plástico) (3unidades)</t>
  </si>
  <si>
    <t>Toalheiro pequeno WC (brancos plástico)  (2unidades)</t>
  </si>
  <si>
    <t>cortinas e varões (três)</t>
  </si>
  <si>
    <t>Candeeiro Sala Plafond Grande</t>
  </si>
  <si>
    <t>Olho Boi - lampada sotão</t>
  </si>
  <si>
    <t>Roofmate</t>
  </si>
  <si>
    <t>Estendal para sotão</t>
  </si>
  <si>
    <t xml:space="preserve">Roofmate </t>
  </si>
  <si>
    <t>Madeira Para o sotão</t>
  </si>
  <si>
    <t xml:space="preserve">Candeeiro Sala </t>
  </si>
  <si>
    <t>Soalho de Oleado para Sotão 20m</t>
  </si>
  <si>
    <t>Total dos gastos com electrodomesticos e melhoramentos</t>
  </si>
  <si>
    <t>Total dos gastos com as 2 parcelas anteriores</t>
  </si>
  <si>
    <t>GASTOS COM ARTIGOS E MOBILIAS</t>
  </si>
  <si>
    <t>Cama e estrado</t>
  </si>
  <si>
    <t>Pés para cama</t>
  </si>
  <si>
    <t>Mesa cabeceira (duas)</t>
  </si>
  <si>
    <t>Porta-Piaçaba com Porta-Rolo</t>
  </si>
  <si>
    <t>Mesa Branca de Cozinha</t>
  </si>
  <si>
    <t>Cadeira branca para cozinha  (4unidades)</t>
  </si>
  <si>
    <t>Ferro para antena 1,5m</t>
  </si>
  <si>
    <t>Garrafas de Gás Vasilhame  (2unidades)</t>
  </si>
  <si>
    <t>candeeiros mesa cabeceira (dois)</t>
  </si>
  <si>
    <t>Tabuas parteleiras, para exaustor</t>
  </si>
  <si>
    <t>Numero 4 para porta</t>
  </si>
  <si>
    <t>Espelho casa banho Baixo (branco)</t>
  </si>
  <si>
    <t>Grampos metalicos para fazer prateleiras</t>
  </si>
  <si>
    <t>Movel de Cozinha</t>
  </si>
  <si>
    <t>Mesa de apoio-Aparelhagem Quarto</t>
  </si>
  <si>
    <t>Escadote 5 degraus</t>
  </si>
  <si>
    <t xml:space="preserve">Sofá </t>
  </si>
  <si>
    <t>Ferro Passar Roupa</t>
  </si>
  <si>
    <t>Movel para TV</t>
  </si>
  <si>
    <t>Total dos gastos com artigos e mobilias</t>
  </si>
  <si>
    <t>Total dos gastos com as 3 parcelas anteriores</t>
  </si>
  <si>
    <t>Pagamento ao fiscal Obra</t>
  </si>
  <si>
    <t xml:space="preserve">Clara boia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</si>
</sst>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]_-;\-* #,##0.00\ [$€]_-;_-* &quot;-&quot;??\ [$€]_-;_-@_-"/>
  </numFmts>
  <fonts count="19" x14ac:knownFonts="1">
    <font>
      <sz val="10"/>
      <name val="Arial"/>
    </font>
    <font>
      <sz val="10"/>
      <name val="Arial"/>
    </font>
    <font>
      <b/>
      <sz val="11"/>
      <name val="Arial"/>
      <family val="2"/>
    </font>
    <font>
      <b/>
      <sz val="14"/>
      <name val="Arial"/>
      <family val="2"/>
    </font>
    <font>
      <b/>
      <sz val="10"/>
      <color indexed="1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6"/>
      <name val="Arial"/>
      <family val="2"/>
    </font>
    <font>
      <b/>
      <sz val="16"/>
      <color indexed="17"/>
      <name val="Arial"/>
      <family val="2"/>
    </font>
    <font>
      <b/>
      <sz val="18"/>
      <color indexed="17"/>
      <name val="Arial"/>
      <family val="2"/>
    </font>
    <font>
      <b/>
      <u/>
      <sz val="10"/>
      <name val="Arial"/>
      <family val="2"/>
    </font>
    <font>
      <i/>
      <sz val="10"/>
      <color indexed="53"/>
      <name val="Arial"/>
      <family val="2"/>
    </font>
    <font>
      <b/>
      <i/>
      <sz val="10"/>
      <color indexed="53"/>
      <name val="Arial"/>
      <family val="2"/>
    </font>
    <font>
      <b/>
      <sz val="20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4">
    <xf numFmtId="0" fontId="0" fillId="0" borderId="0" xfId="0"/>
    <xf numFmtId="14" fontId="0" fillId="0" borderId="0" xfId="0" applyNumberFormat="1" applyAlignment="1"/>
    <xf numFmtId="14" fontId="0" fillId="0" borderId="1" xfId="0" applyNumberFormat="1" applyBorder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0" fillId="2" borderId="2" xfId="0" applyNumberFormat="1" applyFill="1" applyBorder="1" applyAlignment="1"/>
    <xf numFmtId="14" fontId="0" fillId="2" borderId="3" xfId="0" applyNumberFormat="1" applyFill="1" applyBorder="1" applyAlignment="1"/>
    <xf numFmtId="44" fontId="4" fillId="0" borderId="4" xfId="2" applyFont="1" applyBorder="1" applyAlignment="1"/>
    <xf numFmtId="44" fontId="4" fillId="0" borderId="0" xfId="2" applyFont="1" applyAlignment="1"/>
    <xf numFmtId="0" fontId="0" fillId="0" borderId="0" xfId="0" applyAlignment="1">
      <alignment horizontal="center"/>
    </xf>
    <xf numFmtId="14" fontId="0" fillId="2" borderId="5" xfId="0" applyNumberFormat="1" applyFill="1" applyBorder="1" applyAlignment="1"/>
    <xf numFmtId="14" fontId="5" fillId="2" borderId="6" xfId="0" applyNumberFormat="1" applyFont="1" applyFill="1" applyBorder="1" applyAlignment="1"/>
    <xf numFmtId="44" fontId="4" fillId="0" borderId="7" xfId="2" applyFont="1" applyBorder="1" applyAlignment="1"/>
    <xf numFmtId="0" fontId="6" fillId="0" borderId="0" xfId="0" applyFont="1" applyAlignment="1">
      <alignment horizontal="center"/>
    </xf>
    <xf numFmtId="44" fontId="6" fillId="0" borderId="0" xfId="2" applyFont="1" applyAlignment="1">
      <alignment horizontal="center"/>
    </xf>
    <xf numFmtId="14" fontId="0" fillId="2" borderId="6" xfId="0" applyNumberFormat="1" applyFill="1" applyBorder="1" applyAlignment="1"/>
    <xf numFmtId="0" fontId="6" fillId="0" borderId="0" xfId="0" applyFont="1" applyAlignment="1"/>
    <xf numFmtId="44" fontId="6" fillId="0" borderId="0" xfId="2" applyFont="1" applyAlignment="1"/>
    <xf numFmtId="0" fontId="7" fillId="3" borderId="4" xfId="0" applyFont="1" applyFill="1" applyBorder="1" applyAlignment="1">
      <alignment horizontal="center" wrapText="1"/>
    </xf>
    <xf numFmtId="0" fontId="6" fillId="0" borderId="5" xfId="0" applyFont="1" applyBorder="1" applyAlignment="1"/>
    <xf numFmtId="0" fontId="9" fillId="3" borderId="2" xfId="0" applyFont="1" applyFill="1" applyBorder="1" applyAlignment="1">
      <alignment horizontal="center" wrapText="1" shrinkToFit="1"/>
    </xf>
    <xf numFmtId="0" fontId="9" fillId="3" borderId="8" xfId="0" applyFont="1" applyFill="1" applyBorder="1" applyAlignment="1">
      <alignment horizontal="center" wrapText="1" shrinkToFit="1"/>
    </xf>
    <xf numFmtId="0" fontId="9" fillId="3" borderId="3" xfId="0" applyFont="1" applyFill="1" applyBorder="1" applyAlignment="1">
      <alignment horizontal="center" wrapText="1" shrinkToFit="1"/>
    </xf>
    <xf numFmtId="14" fontId="0" fillId="2" borderId="0" xfId="0" applyNumberFormat="1" applyFill="1" applyBorder="1" applyAlignment="1"/>
    <xf numFmtId="0" fontId="0" fillId="2" borderId="6" xfId="0" applyFill="1" applyBorder="1" applyAlignment="1">
      <alignment horizontal="left"/>
    </xf>
    <xf numFmtId="0" fontId="7" fillId="3" borderId="7" xfId="0" applyFont="1" applyFill="1" applyBorder="1" applyAlignment="1">
      <alignment horizontal="center" wrapText="1"/>
    </xf>
    <xf numFmtId="0" fontId="9" fillId="3" borderId="5" xfId="0" applyFont="1" applyFill="1" applyBorder="1" applyAlignment="1">
      <alignment horizontal="center" wrapText="1" shrinkToFit="1"/>
    </xf>
    <xf numFmtId="0" fontId="9" fillId="3" borderId="0" xfId="0" applyFont="1" applyFill="1" applyBorder="1" applyAlignment="1">
      <alignment horizontal="center" wrapText="1" shrinkToFit="1"/>
    </xf>
    <xf numFmtId="0" fontId="9" fillId="3" borderId="6" xfId="0" applyFont="1" applyFill="1" applyBorder="1" applyAlignment="1">
      <alignment horizontal="center" wrapText="1" shrinkToFit="1"/>
    </xf>
    <xf numFmtId="0" fontId="7" fillId="3" borderId="9" xfId="0" applyFont="1" applyFill="1" applyBorder="1" applyAlignment="1">
      <alignment horizontal="center" wrapText="1"/>
    </xf>
    <xf numFmtId="0" fontId="9" fillId="3" borderId="10" xfId="0" applyFont="1" applyFill="1" applyBorder="1" applyAlignment="1">
      <alignment horizontal="center" wrapText="1" shrinkToFit="1"/>
    </xf>
    <xf numFmtId="0" fontId="9" fillId="3" borderId="11" xfId="0" applyFont="1" applyFill="1" applyBorder="1" applyAlignment="1">
      <alignment horizontal="center" wrapText="1" shrinkToFit="1"/>
    </xf>
    <xf numFmtId="0" fontId="9" fillId="3" borderId="12" xfId="0" applyFont="1" applyFill="1" applyBorder="1" applyAlignment="1">
      <alignment horizontal="center" wrapText="1" shrinkToFit="1"/>
    </xf>
    <xf numFmtId="14" fontId="10" fillId="0" borderId="13" xfId="0" applyNumberFormat="1" applyFont="1" applyBorder="1" applyAlignment="1">
      <alignment horizontal="center"/>
    </xf>
    <xf numFmtId="14" fontId="10" fillId="0" borderId="14" xfId="0" applyNumberFormat="1" applyFont="1" applyBorder="1" applyAlignment="1">
      <alignment horizontal="center"/>
    </xf>
    <xf numFmtId="44" fontId="11" fillId="4" borderId="1" xfId="2" applyFont="1" applyFill="1" applyBorder="1" applyAlignment="1"/>
    <xf numFmtId="44" fontId="12" fillId="0" borderId="0" xfId="2" quotePrefix="1" applyFont="1" applyAlignment="1">
      <alignment horizontal="center"/>
    </xf>
    <xf numFmtId="44" fontId="11" fillId="4" borderId="13" xfId="2" applyFont="1" applyFill="1" applyBorder="1" applyAlignment="1">
      <alignment horizontal="center"/>
    </xf>
    <xf numFmtId="44" fontId="11" fillId="4" borderId="15" xfId="2" applyFont="1" applyFill="1" applyBorder="1" applyAlignment="1">
      <alignment horizontal="center"/>
    </xf>
    <xf numFmtId="44" fontId="11" fillId="4" borderId="14" xfId="2" applyFont="1" applyFill="1" applyBorder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44" fontId="11" fillId="0" borderId="0" xfId="2" applyFont="1" applyBorder="1" applyAlignment="1"/>
    <xf numFmtId="44" fontId="11" fillId="0" borderId="1" xfId="2" applyFont="1" applyFill="1" applyBorder="1" applyAlignment="1"/>
    <xf numFmtId="14" fontId="10" fillId="0" borderId="2" xfId="0" applyNumberFormat="1" applyFont="1" applyBorder="1" applyAlignment="1">
      <alignment horizontal="center"/>
    </xf>
    <xf numFmtId="14" fontId="10" fillId="0" borderId="8" xfId="0" applyNumberFormat="1" applyFont="1" applyBorder="1" applyAlignment="1">
      <alignment horizontal="center"/>
    </xf>
    <xf numFmtId="14" fontId="10" fillId="0" borderId="3" xfId="0" applyNumberFormat="1" applyFont="1" applyBorder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 shrinkToFit="1"/>
    </xf>
    <xf numFmtId="14" fontId="0" fillId="0" borderId="20" xfId="0" applyNumberFormat="1" applyBorder="1" applyAlignment="1"/>
    <xf numFmtId="44" fontId="4" fillId="0" borderId="20" xfId="2" applyFont="1" applyBorder="1" applyAlignment="1"/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 shrinkToFit="1"/>
    </xf>
    <xf numFmtId="0" fontId="6" fillId="0" borderId="23" xfId="0" applyFont="1" applyBorder="1" applyAlignment="1">
      <alignment horizontal="center" vertical="center" wrapText="1" shrinkToFit="1"/>
    </xf>
    <xf numFmtId="15" fontId="6" fillId="2" borderId="20" xfId="0" applyNumberFormat="1" applyFont="1" applyFill="1" applyBorder="1" applyAlignment="1">
      <alignment horizontal="right"/>
    </xf>
    <xf numFmtId="0" fontId="6" fillId="2" borderId="20" xfId="0" applyFont="1" applyFill="1" applyBorder="1"/>
    <xf numFmtId="15" fontId="6" fillId="0" borderId="20" xfId="0" applyNumberFormat="1" applyFont="1" applyBorder="1" applyAlignment="1">
      <alignment horizontal="right"/>
    </xf>
    <xf numFmtId="0" fontId="6" fillId="0" borderId="20" xfId="0" applyFont="1" applyBorder="1"/>
    <xf numFmtId="15" fontId="6" fillId="2" borderId="20" xfId="0" applyNumberFormat="1" applyFont="1" applyFill="1" applyBorder="1" applyAlignment="1">
      <alignment horizontal="left"/>
    </xf>
    <xf numFmtId="15" fontId="6" fillId="0" borderId="0" xfId="0" applyNumberFormat="1" applyFont="1" applyAlignment="1">
      <alignment horizontal="left"/>
    </xf>
    <xf numFmtId="0" fontId="6" fillId="0" borderId="24" xfId="0" applyFont="1" applyBorder="1" applyAlignment="1">
      <alignment horizontal="center" vertical="center" wrapText="1"/>
    </xf>
    <xf numFmtId="0" fontId="0" fillId="2" borderId="20" xfId="0" applyFill="1" applyBorder="1"/>
    <xf numFmtId="0" fontId="0" fillId="0" borderId="20" xfId="0" applyBorder="1"/>
    <xf numFmtId="0" fontId="6" fillId="0" borderId="0" xfId="0" applyFont="1"/>
    <xf numFmtId="0" fontId="6" fillId="2" borderId="16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 shrinkToFit="1"/>
    </xf>
    <xf numFmtId="0" fontId="6" fillId="0" borderId="26" xfId="0" applyFont="1" applyBorder="1" applyAlignment="1">
      <alignment horizontal="center" vertical="center" wrapText="1" shrinkToFit="1"/>
    </xf>
    <xf numFmtId="0" fontId="6" fillId="0" borderId="27" xfId="0" applyFont="1" applyBorder="1" applyAlignment="1">
      <alignment horizontal="center" vertical="center" wrapText="1" shrinkToFit="1"/>
    </xf>
    <xf numFmtId="44" fontId="16" fillId="5" borderId="16" xfId="0" applyNumberFormat="1" applyFont="1" applyFill="1" applyBorder="1" applyAlignment="1">
      <alignment horizontal="center" vertical="center" wrapText="1"/>
    </xf>
    <xf numFmtId="44" fontId="16" fillId="5" borderId="21" xfId="0" applyNumberFormat="1" applyFont="1" applyFill="1" applyBorder="1" applyAlignment="1">
      <alignment horizontal="center" vertical="center" wrapText="1"/>
    </xf>
    <xf numFmtId="44" fontId="16" fillId="5" borderId="24" xfId="0" applyNumberFormat="1" applyFont="1" applyFill="1" applyBorder="1" applyAlignment="1">
      <alignment horizontal="center" vertical="center" wrapText="1"/>
    </xf>
    <xf numFmtId="15" fontId="6" fillId="0" borderId="20" xfId="0" applyNumberFormat="1" applyFont="1" applyBorder="1" applyAlignment="1">
      <alignment horizontal="left"/>
    </xf>
    <xf numFmtId="44" fontId="6" fillId="0" borderId="20" xfId="2" applyFont="1" applyBorder="1" applyAlignment="1"/>
    <xf numFmtId="15" fontId="5" fillId="2" borderId="20" xfId="0" applyNumberFormat="1" applyFont="1" applyFill="1" applyBorder="1" applyAlignment="1">
      <alignment horizontal="right"/>
    </xf>
    <xf numFmtId="15" fontId="5" fillId="2" borderId="20" xfId="0" applyNumberFormat="1" applyFont="1" applyFill="1" applyBorder="1" applyAlignment="1">
      <alignment horizontal="left"/>
    </xf>
    <xf numFmtId="164" fontId="5" fillId="0" borderId="20" xfId="2" applyNumberFormat="1" applyFont="1" applyBorder="1" applyAlignment="1"/>
    <xf numFmtId="15" fontId="6" fillId="0" borderId="5" xfId="0" applyNumberFormat="1" applyFont="1" applyBorder="1" applyAlignment="1">
      <alignment horizontal="right"/>
    </xf>
    <xf numFmtId="0" fontId="6" fillId="0" borderId="6" xfId="0" applyFont="1" applyBorder="1"/>
    <xf numFmtId="44" fontId="6" fillId="0" borderId="7" xfId="2" applyFont="1" applyBorder="1" applyAlignment="1"/>
    <xf numFmtId="15" fontId="6" fillId="0" borderId="10" xfId="0" applyNumberFormat="1" applyFont="1" applyBorder="1" applyAlignment="1">
      <alignment horizontal="right"/>
    </xf>
    <xf numFmtId="0" fontId="6" fillId="0" borderId="12" xfId="0" applyFont="1" applyBorder="1"/>
    <xf numFmtId="44" fontId="4" fillId="0" borderId="9" xfId="2" applyFont="1" applyBorder="1" applyAlignment="1"/>
    <xf numFmtId="14" fontId="10" fillId="0" borderId="15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44" fontId="6" fillId="0" borderId="0" xfId="2" applyFont="1" applyAlignment="1">
      <alignment horizontal="center"/>
    </xf>
    <xf numFmtId="44" fontId="11" fillId="3" borderId="1" xfId="2" applyFont="1" applyFill="1" applyBorder="1" applyAlignment="1"/>
    <xf numFmtId="43" fontId="6" fillId="0" borderId="0" xfId="1" applyFont="1" applyAlignment="1"/>
    <xf numFmtId="44" fontId="11" fillId="0" borderId="0" xfId="2" applyFont="1" applyFill="1" applyBorder="1" applyAlignment="1"/>
    <xf numFmtId="0" fontId="6" fillId="0" borderId="0" xfId="0" applyFont="1" applyBorder="1"/>
    <xf numFmtId="44" fontId="4" fillId="0" borderId="6" xfId="2" applyFont="1" applyBorder="1" applyAlignment="1"/>
    <xf numFmtId="43" fontId="3" fillId="0" borderId="0" xfId="0" applyNumberFormat="1" applyFont="1" applyAlignment="1"/>
    <xf numFmtId="0" fontId="3" fillId="0" borderId="0" xfId="0" applyFont="1" applyAlignment="1"/>
    <xf numFmtId="15" fontId="6" fillId="2" borderId="5" xfId="0" applyNumberFormat="1" applyFont="1" applyFill="1" applyBorder="1" applyAlignment="1">
      <alignment horizontal="right"/>
    </xf>
    <xf numFmtId="0" fontId="6" fillId="2" borderId="0" xfId="0" applyFont="1" applyFill="1" applyBorder="1"/>
    <xf numFmtId="15" fontId="5" fillId="0" borderId="0" xfId="0" applyNumberFormat="1" applyFont="1" applyAlignment="1">
      <alignment horizontal="right"/>
    </xf>
    <xf numFmtId="15" fontId="5" fillId="0" borderId="0" xfId="0" applyNumberFormat="1" applyFont="1" applyAlignment="1">
      <alignment horizontal="left"/>
    </xf>
    <xf numFmtId="164" fontId="5" fillId="0" borderId="0" xfId="2" applyNumberFormat="1" applyFont="1" applyAlignme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5" fillId="0" borderId="0" xfId="0" applyFont="1"/>
  </cellXfs>
  <cellStyles count="3">
    <cellStyle name="Euro" xfId="2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cuments/casas/CASA%20RUA%20ESCOLA%20orig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tos de água p obra"/>
      <sheetName val="Orçamento"/>
      <sheetName val="Despesas Diversas"/>
      <sheetName val="Contabilidade"/>
      <sheetName val="Mobilia e Rechei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E4">
            <v>4181.130000000001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23"/>
  <sheetViews>
    <sheetView tabSelected="1" zoomScaleNormal="100" workbookViewId="0">
      <selection activeCell="B50" sqref="B50"/>
    </sheetView>
  </sheetViews>
  <sheetFormatPr defaultRowHeight="12.75" x14ac:dyDescent="0.2"/>
  <cols>
    <col min="1" max="1" width="12.7109375" customWidth="1"/>
    <col min="2" max="2" width="67" customWidth="1"/>
    <col min="3" max="3" width="19.85546875" bestFit="1" customWidth="1"/>
    <col min="5" max="5" width="29.7109375" customWidth="1"/>
    <col min="9" max="9" width="11.42578125" customWidth="1"/>
  </cols>
  <sheetData>
    <row r="1" spans="1:8" ht="13.5" thickBo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18.75" thickBot="1" x14ac:dyDescent="0.3">
      <c r="A2" s="2" t="s">
        <v>1</v>
      </c>
      <c r="B2" s="2" t="s">
        <v>2</v>
      </c>
      <c r="C2" s="2" t="s">
        <v>3</v>
      </c>
      <c r="D2" s="1"/>
      <c r="E2" s="3" t="s">
        <v>4</v>
      </c>
      <c r="F2" s="3"/>
      <c r="G2" s="4" t="s">
        <v>5</v>
      </c>
      <c r="H2" s="4"/>
    </row>
    <row r="3" spans="1:8" x14ac:dyDescent="0.2">
      <c r="A3" s="5">
        <v>38218</v>
      </c>
      <c r="B3" s="6" t="s">
        <v>6</v>
      </c>
      <c r="C3" s="7">
        <v>2000</v>
      </c>
      <c r="D3" s="8"/>
      <c r="E3" s="9"/>
      <c r="F3" s="9"/>
      <c r="G3" s="9"/>
      <c r="H3" s="9"/>
    </row>
    <row r="4" spans="1:8" x14ac:dyDescent="0.2">
      <c r="A4" s="10">
        <v>38390</v>
      </c>
      <c r="B4" s="11" t="s">
        <v>7</v>
      </c>
      <c r="C4" s="12">
        <v>2000</v>
      </c>
      <c r="D4" s="8"/>
      <c r="E4" s="13" t="s">
        <v>8</v>
      </c>
      <c r="F4" s="13"/>
      <c r="G4" s="14">
        <v>4000</v>
      </c>
      <c r="H4" s="14"/>
    </row>
    <row r="5" spans="1:8" x14ac:dyDescent="0.2">
      <c r="A5" s="10">
        <v>38435</v>
      </c>
      <c r="B5" s="15" t="s">
        <v>9</v>
      </c>
      <c r="C5" s="12">
        <v>484.86</v>
      </c>
      <c r="D5" s="8"/>
      <c r="E5" s="13"/>
      <c r="F5" s="13"/>
      <c r="G5" s="14">
        <v>484.86</v>
      </c>
      <c r="H5" s="14"/>
    </row>
    <row r="6" spans="1:8" x14ac:dyDescent="0.2">
      <c r="A6" s="10">
        <v>38435</v>
      </c>
      <c r="B6" s="15" t="s">
        <v>10</v>
      </c>
      <c r="C6" s="12">
        <v>2.63</v>
      </c>
      <c r="D6" s="8"/>
      <c r="E6" s="13"/>
      <c r="F6" s="13"/>
      <c r="G6" s="14"/>
      <c r="H6" s="14"/>
    </row>
    <row r="7" spans="1:8" x14ac:dyDescent="0.2">
      <c r="A7" s="10">
        <v>38512</v>
      </c>
      <c r="B7" s="15" t="s">
        <v>11</v>
      </c>
      <c r="C7" s="12">
        <v>400</v>
      </c>
      <c r="D7" s="8"/>
      <c r="E7" s="13"/>
      <c r="F7" s="13"/>
      <c r="G7" s="14"/>
      <c r="H7" s="14"/>
    </row>
    <row r="8" spans="1:8" x14ac:dyDescent="0.2">
      <c r="A8" s="10">
        <v>38635</v>
      </c>
      <c r="B8" s="15" t="s">
        <v>12</v>
      </c>
      <c r="C8" s="12">
        <v>350</v>
      </c>
      <c r="D8" s="8"/>
      <c r="E8" s="13" t="s">
        <v>13</v>
      </c>
      <c r="F8" s="13"/>
      <c r="G8" s="14">
        <v>750</v>
      </c>
      <c r="H8" s="14"/>
    </row>
    <row r="9" spans="1:8" x14ac:dyDescent="0.2">
      <c r="A9" s="10">
        <v>38552</v>
      </c>
      <c r="B9" s="15" t="s">
        <v>14</v>
      </c>
      <c r="C9" s="12">
        <v>16.579999999999998</v>
      </c>
      <c r="D9" s="8"/>
      <c r="E9" s="13"/>
      <c r="F9" s="13"/>
      <c r="G9" s="14"/>
      <c r="H9" s="14"/>
    </row>
    <row r="10" spans="1:8" x14ac:dyDescent="0.2">
      <c r="A10" s="10">
        <v>38596</v>
      </c>
      <c r="B10" s="15" t="s">
        <v>15</v>
      </c>
      <c r="C10" s="12">
        <v>49.07</v>
      </c>
      <c r="D10" s="8"/>
      <c r="E10" s="13"/>
      <c r="F10" s="13"/>
      <c r="G10" s="14"/>
      <c r="H10" s="14"/>
    </row>
    <row r="11" spans="1:8" x14ac:dyDescent="0.2">
      <c r="A11" s="10">
        <v>38637</v>
      </c>
      <c r="B11" s="15" t="s">
        <v>16</v>
      </c>
      <c r="C11" s="12">
        <v>15000</v>
      </c>
      <c r="D11" s="8"/>
      <c r="E11" s="13"/>
      <c r="F11" s="13"/>
      <c r="G11" s="14"/>
      <c r="H11" s="14"/>
    </row>
    <row r="12" spans="1:8" x14ac:dyDescent="0.2">
      <c r="A12" s="10">
        <v>38644</v>
      </c>
      <c r="B12" s="15" t="s">
        <v>17</v>
      </c>
      <c r="C12" s="12">
        <v>197.56</v>
      </c>
      <c r="D12" s="8"/>
      <c r="E12" s="13"/>
      <c r="F12" s="13"/>
      <c r="G12" s="14"/>
      <c r="H12" s="14"/>
    </row>
    <row r="13" spans="1:8" x14ac:dyDescent="0.2">
      <c r="A13" s="10">
        <v>38664</v>
      </c>
      <c r="B13" s="15" t="s">
        <v>18</v>
      </c>
      <c r="C13" s="12">
        <v>214</v>
      </c>
      <c r="D13" s="8"/>
      <c r="E13" s="13"/>
      <c r="F13" s="13"/>
      <c r="G13" s="14"/>
      <c r="H13" s="14"/>
    </row>
    <row r="14" spans="1:8" x14ac:dyDescent="0.2">
      <c r="A14" s="10">
        <v>38672</v>
      </c>
      <c r="B14" s="15" t="s">
        <v>19</v>
      </c>
      <c r="C14" s="12">
        <v>25</v>
      </c>
      <c r="D14" s="8"/>
      <c r="E14" s="13"/>
      <c r="F14" s="13"/>
      <c r="G14" s="14"/>
      <c r="H14" s="14"/>
    </row>
    <row r="15" spans="1:8" x14ac:dyDescent="0.2">
      <c r="A15" s="10">
        <v>38672</v>
      </c>
      <c r="B15" s="15" t="s">
        <v>19</v>
      </c>
      <c r="C15" s="12">
        <v>1</v>
      </c>
      <c r="D15" s="8"/>
      <c r="E15" s="13"/>
      <c r="F15" s="13"/>
      <c r="G15" s="14"/>
      <c r="H15" s="14"/>
    </row>
    <row r="16" spans="1:8" x14ac:dyDescent="0.2">
      <c r="A16" s="10">
        <v>38735</v>
      </c>
      <c r="B16" s="15" t="s">
        <v>20</v>
      </c>
      <c r="C16" s="12">
        <v>319.77999999999997</v>
      </c>
      <c r="D16" s="8" t="s">
        <v>21</v>
      </c>
      <c r="E16" s="16" t="s">
        <v>22</v>
      </c>
      <c r="F16" s="16"/>
      <c r="G16" s="17"/>
      <c r="H16" s="17"/>
    </row>
    <row r="17" spans="1:9" x14ac:dyDescent="0.2">
      <c r="A17" s="10">
        <v>38750</v>
      </c>
      <c r="B17" s="15" t="s">
        <v>23</v>
      </c>
      <c r="C17" s="12">
        <v>81.069999999999993</v>
      </c>
      <c r="D17" s="8" t="s">
        <v>21</v>
      </c>
      <c r="E17" s="13"/>
      <c r="F17" s="13"/>
      <c r="G17" s="14"/>
      <c r="H17" s="14"/>
    </row>
    <row r="18" spans="1:9" x14ac:dyDescent="0.2">
      <c r="A18" s="10">
        <v>38756</v>
      </c>
      <c r="B18" s="15" t="s">
        <v>24</v>
      </c>
      <c r="C18" s="12">
        <v>48</v>
      </c>
      <c r="D18" s="8" t="s">
        <v>21</v>
      </c>
      <c r="E18" s="16" t="s">
        <v>25</v>
      </c>
      <c r="F18" s="16"/>
      <c r="G18" s="17"/>
      <c r="H18" s="17"/>
    </row>
    <row r="19" spans="1:9" x14ac:dyDescent="0.2">
      <c r="A19" s="10">
        <v>38764</v>
      </c>
      <c r="B19" s="15" t="s">
        <v>26</v>
      </c>
      <c r="C19" s="12">
        <v>15000</v>
      </c>
      <c r="D19" s="8" t="s">
        <v>21</v>
      </c>
      <c r="E19" s="13"/>
      <c r="F19" s="13"/>
      <c r="G19" s="14"/>
      <c r="H19" s="14"/>
    </row>
    <row r="20" spans="1:9" x14ac:dyDescent="0.2">
      <c r="A20" s="10">
        <v>38771</v>
      </c>
      <c r="B20" s="15" t="s">
        <v>27</v>
      </c>
      <c r="C20" s="12">
        <v>48</v>
      </c>
      <c r="D20" s="8" t="s">
        <v>28</v>
      </c>
      <c r="E20" s="13"/>
      <c r="F20" s="13"/>
      <c r="G20" s="14"/>
      <c r="H20" s="14"/>
    </row>
    <row r="21" spans="1:9" x14ac:dyDescent="0.2">
      <c r="A21" s="10">
        <v>38779</v>
      </c>
      <c r="B21" s="15" t="s">
        <v>103</v>
      </c>
      <c r="C21" s="12">
        <v>300</v>
      </c>
      <c r="D21" s="8" t="s">
        <v>21</v>
      </c>
      <c r="E21" s="16" t="s">
        <v>29</v>
      </c>
      <c r="F21" s="16"/>
      <c r="G21" s="17"/>
      <c r="H21" s="17"/>
    </row>
    <row r="22" spans="1:9" x14ac:dyDescent="0.2">
      <c r="A22" s="10">
        <v>38847</v>
      </c>
      <c r="B22" s="15" t="s">
        <v>30</v>
      </c>
      <c r="C22" s="12">
        <v>25</v>
      </c>
      <c r="D22" s="8" t="s">
        <v>28</v>
      </c>
      <c r="E22" s="16"/>
      <c r="F22" s="16"/>
      <c r="G22" s="17"/>
      <c r="H22" s="17"/>
    </row>
    <row r="23" spans="1:9" x14ac:dyDescent="0.2">
      <c r="A23" s="10">
        <v>38978</v>
      </c>
      <c r="B23" s="15" t="s">
        <v>31</v>
      </c>
      <c r="C23" s="12">
        <v>93.55</v>
      </c>
      <c r="D23" s="8" t="s">
        <v>28</v>
      </c>
      <c r="E23" s="16"/>
      <c r="F23" s="16"/>
      <c r="G23" s="17"/>
      <c r="H23" s="17"/>
    </row>
    <row r="24" spans="1:9" x14ac:dyDescent="0.2">
      <c r="A24" s="10">
        <v>39079</v>
      </c>
      <c r="B24" s="15" t="s">
        <v>32</v>
      </c>
      <c r="C24" s="12">
        <v>50.3</v>
      </c>
      <c r="D24" s="8" t="s">
        <v>28</v>
      </c>
      <c r="E24" s="16" t="s">
        <v>33</v>
      </c>
      <c r="F24" s="16"/>
      <c r="G24" s="17"/>
      <c r="H24" s="17"/>
    </row>
    <row r="25" spans="1:9" ht="13.5" thickBot="1" x14ac:dyDescent="0.25">
      <c r="A25" s="10">
        <v>39086</v>
      </c>
      <c r="B25" s="15" t="s">
        <v>34</v>
      </c>
      <c r="C25" s="12">
        <v>2.3199999999999998</v>
      </c>
      <c r="D25" s="8"/>
      <c r="E25" s="16" t="s">
        <v>35</v>
      </c>
      <c r="F25" s="16"/>
      <c r="G25" s="17"/>
      <c r="H25" s="17"/>
    </row>
    <row r="26" spans="1:9" ht="16.5" customHeight="1" x14ac:dyDescent="0.2">
      <c r="A26" s="10">
        <v>39119</v>
      </c>
      <c r="B26" s="15" t="s">
        <v>36</v>
      </c>
      <c r="C26" s="12">
        <v>15</v>
      </c>
      <c r="D26" s="8"/>
      <c r="E26" s="18" t="s">
        <v>37</v>
      </c>
      <c r="F26" s="19"/>
      <c r="G26" s="20" t="s">
        <v>38</v>
      </c>
      <c r="H26" s="21"/>
      <c r="I26" s="22"/>
    </row>
    <row r="27" spans="1:9" ht="16.5" customHeight="1" x14ac:dyDescent="0.2">
      <c r="A27" s="23">
        <v>39119</v>
      </c>
      <c r="B27" s="24" t="s">
        <v>39</v>
      </c>
      <c r="C27" s="12">
        <v>11741</v>
      </c>
      <c r="D27" s="8"/>
      <c r="E27" s="25"/>
      <c r="F27" s="19"/>
      <c r="G27" s="26"/>
      <c r="H27" s="27"/>
      <c r="I27" s="28"/>
    </row>
    <row r="28" spans="1:9" ht="16.5" customHeight="1" x14ac:dyDescent="0.2">
      <c r="A28" s="10">
        <v>39364</v>
      </c>
      <c r="B28" s="11" t="s">
        <v>40</v>
      </c>
      <c r="C28" s="12">
        <v>25</v>
      </c>
      <c r="D28" s="8"/>
      <c r="E28" s="25"/>
      <c r="F28" s="19"/>
      <c r="G28" s="26"/>
      <c r="H28" s="27"/>
      <c r="I28" s="28"/>
    </row>
    <row r="29" spans="1:9" ht="22.5" customHeight="1" thickBot="1" x14ac:dyDescent="0.25">
      <c r="C29" s="12"/>
      <c r="D29" s="8"/>
      <c r="E29" s="29"/>
      <c r="F29" s="19"/>
      <c r="G29" s="30"/>
      <c r="H29" s="31"/>
      <c r="I29" s="32"/>
    </row>
    <row r="30" spans="1:9" ht="32.25" customHeight="1" thickBot="1" x14ac:dyDescent="0.4">
      <c r="A30" s="33" t="s">
        <v>41</v>
      </c>
      <c r="B30" s="34"/>
      <c r="C30" s="35">
        <f>SUM(C3:C28)</f>
        <v>48489.720000000008</v>
      </c>
      <c r="D30" s="36" t="s">
        <v>42</v>
      </c>
      <c r="E30" s="35">
        <f>'[1]Mobilia e Recheio'!E4</f>
        <v>4181.130000000001</v>
      </c>
      <c r="F30" s="36" t="s">
        <v>43</v>
      </c>
      <c r="G30" s="37">
        <f>C30+E30</f>
        <v>52670.850000000006</v>
      </c>
      <c r="H30" s="38"/>
      <c r="I30" s="39"/>
    </row>
    <row r="31" spans="1:9" ht="11.25" customHeight="1" thickBot="1" x14ac:dyDescent="0.35">
      <c r="A31" s="40"/>
      <c r="B31" s="40"/>
      <c r="C31" s="41"/>
      <c r="D31" s="8"/>
      <c r="E31" s="42"/>
      <c r="F31" s="1"/>
      <c r="G31" s="17"/>
      <c r="H31" s="17"/>
    </row>
    <row r="32" spans="1:9" ht="32.25" customHeight="1" x14ac:dyDescent="0.3">
      <c r="A32" s="43" t="s">
        <v>44</v>
      </c>
      <c r="B32" s="44"/>
      <c r="C32" s="45"/>
      <c r="D32" s="8"/>
      <c r="E32" s="46" t="s">
        <v>45</v>
      </c>
      <c r="F32" s="1"/>
      <c r="G32" s="47" t="s">
        <v>46</v>
      </c>
      <c r="H32" s="48"/>
      <c r="I32" s="49"/>
    </row>
    <row r="33" spans="1:9" x14ac:dyDescent="0.2">
      <c r="A33" s="50">
        <v>39011</v>
      </c>
      <c r="B33" s="50" t="s">
        <v>47</v>
      </c>
      <c r="C33" s="51">
        <v>119</v>
      </c>
      <c r="D33" s="8"/>
      <c r="E33" s="52"/>
      <c r="F33" s="16"/>
      <c r="G33" s="53"/>
      <c r="H33" s="54"/>
      <c r="I33" s="55"/>
    </row>
    <row r="34" spans="1:9" x14ac:dyDescent="0.2">
      <c r="A34" s="50">
        <v>39014</v>
      </c>
      <c r="B34" s="50" t="s">
        <v>48</v>
      </c>
      <c r="C34" s="51">
        <v>259</v>
      </c>
      <c r="D34" s="8"/>
      <c r="E34" s="52"/>
      <c r="F34" s="16"/>
      <c r="G34" s="53"/>
      <c r="H34" s="54"/>
      <c r="I34" s="55"/>
    </row>
    <row r="35" spans="1:9" x14ac:dyDescent="0.2">
      <c r="A35" s="50">
        <v>39014</v>
      </c>
      <c r="B35" s="50" t="s">
        <v>49</v>
      </c>
      <c r="C35" s="51">
        <v>210</v>
      </c>
      <c r="D35" s="8"/>
      <c r="E35" s="52"/>
      <c r="F35" s="16"/>
      <c r="G35" s="53"/>
      <c r="H35" s="54"/>
      <c r="I35" s="55"/>
    </row>
    <row r="36" spans="1:9" x14ac:dyDescent="0.2">
      <c r="A36" s="50">
        <v>39017</v>
      </c>
      <c r="B36" s="50" t="s">
        <v>50</v>
      </c>
      <c r="C36" s="51">
        <v>78</v>
      </c>
      <c r="D36" s="8"/>
      <c r="E36" s="52"/>
      <c r="F36" s="16"/>
      <c r="G36" s="53"/>
      <c r="H36" s="54"/>
      <c r="I36" s="55"/>
    </row>
    <row r="37" spans="1:9" x14ac:dyDescent="0.2">
      <c r="A37" s="56">
        <v>39018</v>
      </c>
      <c r="B37" s="57" t="s">
        <v>51</v>
      </c>
      <c r="C37" s="51">
        <v>190</v>
      </c>
      <c r="D37" s="8"/>
      <c r="E37" s="52"/>
      <c r="F37" s="16"/>
      <c r="G37" s="53"/>
      <c r="H37" s="54"/>
      <c r="I37" s="55"/>
    </row>
    <row r="38" spans="1:9" x14ac:dyDescent="0.2">
      <c r="A38" s="58">
        <v>39059</v>
      </c>
      <c r="B38" s="59" t="s">
        <v>52</v>
      </c>
      <c r="C38" s="51">
        <v>339</v>
      </c>
      <c r="E38" s="52"/>
      <c r="F38" s="16"/>
      <c r="G38" s="53"/>
      <c r="H38" s="54"/>
      <c r="I38" s="55"/>
    </row>
    <row r="39" spans="1:9" x14ac:dyDescent="0.2">
      <c r="A39" s="56">
        <v>39123</v>
      </c>
      <c r="B39" s="60" t="s">
        <v>53</v>
      </c>
      <c r="C39" s="51">
        <v>18.05</v>
      </c>
      <c r="D39" s="8"/>
      <c r="E39" s="52"/>
      <c r="F39" s="16"/>
      <c r="G39" s="53"/>
      <c r="H39" s="54"/>
      <c r="I39" s="55"/>
    </row>
    <row r="40" spans="1:9" x14ac:dyDescent="0.2">
      <c r="A40" s="56">
        <v>39115</v>
      </c>
      <c r="B40" s="60" t="s">
        <v>54</v>
      </c>
      <c r="C40" s="51">
        <v>25.65</v>
      </c>
      <c r="E40" s="52"/>
      <c r="G40" s="53"/>
      <c r="H40" s="54"/>
      <c r="I40" s="55"/>
    </row>
    <row r="41" spans="1:9" x14ac:dyDescent="0.2">
      <c r="A41" s="56">
        <v>39120</v>
      </c>
      <c r="B41" s="60" t="s">
        <v>104</v>
      </c>
      <c r="C41" s="51">
        <v>109.9</v>
      </c>
      <c r="D41" s="8"/>
      <c r="E41" s="52"/>
      <c r="F41" s="16"/>
      <c r="G41" s="53"/>
      <c r="H41" s="54"/>
      <c r="I41" s="55"/>
    </row>
    <row r="42" spans="1:9" x14ac:dyDescent="0.2">
      <c r="A42" s="56">
        <v>39123</v>
      </c>
      <c r="B42" s="60" t="s">
        <v>55</v>
      </c>
      <c r="C42" s="51">
        <v>215</v>
      </c>
      <c r="D42" s="8"/>
      <c r="E42" s="52"/>
      <c r="F42" s="16"/>
      <c r="G42" s="53"/>
      <c r="H42" s="54"/>
      <c r="I42" s="55"/>
    </row>
    <row r="43" spans="1:9" x14ac:dyDescent="0.2">
      <c r="A43" s="56">
        <v>39146</v>
      </c>
      <c r="B43" s="60" t="s">
        <v>56</v>
      </c>
      <c r="C43" s="51">
        <v>120</v>
      </c>
      <c r="D43" s="61"/>
      <c r="E43" s="62"/>
      <c r="F43" s="16"/>
      <c r="G43" s="53"/>
      <c r="H43" s="54"/>
      <c r="I43" s="55"/>
    </row>
    <row r="44" spans="1:9" ht="0.75" hidden="1" customHeight="1" x14ac:dyDescent="0.2">
      <c r="A44" s="63"/>
      <c r="B44" s="63"/>
      <c r="C44" s="64"/>
      <c r="D44" s="65"/>
      <c r="E44" s="16"/>
      <c r="F44" s="16"/>
      <c r="G44" s="53"/>
      <c r="H44" s="54"/>
      <c r="I44" s="55"/>
    </row>
    <row r="45" spans="1:9" x14ac:dyDescent="0.2">
      <c r="A45" s="56">
        <v>39108</v>
      </c>
      <c r="B45" s="57" t="s">
        <v>57</v>
      </c>
      <c r="C45" s="51">
        <v>71.28</v>
      </c>
      <c r="D45" s="65"/>
      <c r="E45" s="16"/>
      <c r="F45" s="16"/>
      <c r="G45" s="53"/>
      <c r="H45" s="54"/>
      <c r="I45" s="55"/>
    </row>
    <row r="46" spans="1:9" ht="12.75" customHeight="1" x14ac:dyDescent="0.2">
      <c r="A46" s="56">
        <v>39194</v>
      </c>
      <c r="B46" s="57" t="s">
        <v>58</v>
      </c>
      <c r="C46" s="51">
        <v>200</v>
      </c>
      <c r="D46" s="65"/>
      <c r="E46" s="66" t="s">
        <v>59</v>
      </c>
      <c r="F46" s="16"/>
      <c r="G46" s="53"/>
      <c r="H46" s="54"/>
      <c r="I46" s="55"/>
    </row>
    <row r="47" spans="1:9" x14ac:dyDescent="0.2">
      <c r="A47" s="58">
        <v>39003</v>
      </c>
      <c r="B47" s="59" t="s">
        <v>60</v>
      </c>
      <c r="C47" s="51">
        <v>11.6</v>
      </c>
      <c r="D47" s="65"/>
      <c r="E47" s="67"/>
      <c r="F47" s="16"/>
      <c r="G47" s="53"/>
      <c r="H47" s="54"/>
      <c r="I47" s="55"/>
    </row>
    <row r="48" spans="1:9" x14ac:dyDescent="0.2">
      <c r="A48" s="58">
        <v>39003</v>
      </c>
      <c r="B48" s="59" t="s">
        <v>61</v>
      </c>
      <c r="C48" s="51">
        <v>7.9</v>
      </c>
      <c r="D48" s="65"/>
      <c r="E48" s="67"/>
      <c r="F48" s="16"/>
      <c r="G48" s="68"/>
      <c r="H48" s="69"/>
      <c r="I48" s="70"/>
    </row>
    <row r="49" spans="1:8" x14ac:dyDescent="0.2">
      <c r="A49" s="58">
        <v>39003</v>
      </c>
      <c r="B49" s="59" t="s">
        <v>62</v>
      </c>
      <c r="C49" s="51">
        <v>15</v>
      </c>
      <c r="D49" s="65"/>
      <c r="E49" s="67"/>
      <c r="F49" s="16"/>
      <c r="G49" s="17"/>
      <c r="H49" s="17"/>
    </row>
    <row r="50" spans="1:8" x14ac:dyDescent="0.2">
      <c r="A50" s="58">
        <v>39007</v>
      </c>
      <c r="B50" s="59" t="s">
        <v>63</v>
      </c>
      <c r="C50" s="51">
        <v>9.1</v>
      </c>
      <c r="D50" s="65"/>
      <c r="E50" s="67"/>
      <c r="F50" s="16"/>
      <c r="G50" s="17"/>
      <c r="H50" s="17"/>
    </row>
    <row r="51" spans="1:8" x14ac:dyDescent="0.2">
      <c r="A51" s="58">
        <v>39017</v>
      </c>
      <c r="B51" s="59" t="s">
        <v>64</v>
      </c>
      <c r="C51" s="51">
        <v>3.95</v>
      </c>
      <c r="D51" s="65"/>
      <c r="E51" s="67"/>
      <c r="F51" s="16"/>
      <c r="G51" s="17"/>
      <c r="H51" s="17"/>
    </row>
    <row r="52" spans="1:8" x14ac:dyDescent="0.2">
      <c r="A52" s="58">
        <v>39032</v>
      </c>
      <c r="B52" s="59" t="s">
        <v>65</v>
      </c>
      <c r="C52" s="51">
        <v>5.5</v>
      </c>
      <c r="D52" s="65"/>
      <c r="E52" s="71">
        <f>SUM(C3:C28,C37,C39,C40,C41,C42,C43,C45,C46,C53:C57,C59:C64,C66,C85,C88:C89,C91)</f>
        <v>50066.950000000012</v>
      </c>
      <c r="F52" s="16"/>
      <c r="G52" s="17"/>
      <c r="H52" s="17"/>
    </row>
    <row r="53" spans="1:8" x14ac:dyDescent="0.2">
      <c r="A53" s="56">
        <v>39039</v>
      </c>
      <c r="B53" s="60" t="s">
        <v>66</v>
      </c>
      <c r="C53" s="51">
        <v>36.99</v>
      </c>
      <c r="D53" s="65"/>
      <c r="E53" s="72"/>
      <c r="F53" s="16"/>
      <c r="G53" s="17"/>
      <c r="H53" s="17"/>
    </row>
    <row r="54" spans="1:8" x14ac:dyDescent="0.2">
      <c r="A54" s="56">
        <v>39039</v>
      </c>
      <c r="B54" s="60" t="s">
        <v>67</v>
      </c>
      <c r="C54" s="51">
        <v>11.5</v>
      </c>
      <c r="D54" s="65"/>
      <c r="E54" s="73"/>
      <c r="F54" s="16"/>
      <c r="G54" s="17"/>
      <c r="H54" s="17"/>
    </row>
    <row r="55" spans="1:8" x14ac:dyDescent="0.2">
      <c r="A55" s="56">
        <v>39039</v>
      </c>
      <c r="B55" s="60" t="s">
        <v>68</v>
      </c>
      <c r="C55" s="51">
        <v>12.75</v>
      </c>
      <c r="D55" s="65"/>
      <c r="E55" s="16"/>
      <c r="F55" s="16"/>
      <c r="G55" s="17"/>
      <c r="H55" s="17"/>
    </row>
    <row r="56" spans="1:8" x14ac:dyDescent="0.2">
      <c r="A56" s="56">
        <v>39039</v>
      </c>
      <c r="B56" s="60" t="s">
        <v>69</v>
      </c>
      <c r="C56" s="51">
        <v>5.8</v>
      </c>
      <c r="D56" s="65"/>
      <c r="E56" s="16"/>
      <c r="F56" s="16"/>
      <c r="G56" s="17"/>
      <c r="H56" s="17"/>
    </row>
    <row r="57" spans="1:8" x14ac:dyDescent="0.2">
      <c r="A57" s="56">
        <v>39059</v>
      </c>
      <c r="B57" s="57" t="s">
        <v>70</v>
      </c>
      <c r="C57" s="51">
        <v>54</v>
      </c>
      <c r="D57" s="65"/>
      <c r="E57" s="16"/>
      <c r="F57" s="16"/>
      <c r="G57" s="17"/>
      <c r="H57" s="17"/>
    </row>
    <row r="58" spans="1:8" x14ac:dyDescent="0.2">
      <c r="A58" s="58">
        <v>39115</v>
      </c>
      <c r="B58" s="74" t="s">
        <v>71</v>
      </c>
      <c r="C58" s="51">
        <v>9.1</v>
      </c>
      <c r="D58" s="65"/>
      <c r="E58" s="16"/>
      <c r="F58" s="16"/>
      <c r="G58" s="17"/>
      <c r="H58" s="17"/>
    </row>
    <row r="59" spans="1:8" x14ac:dyDescent="0.2">
      <c r="A59" s="56">
        <v>39238</v>
      </c>
      <c r="B59" s="57" t="s">
        <v>72</v>
      </c>
      <c r="C59" s="75">
        <v>3.29</v>
      </c>
      <c r="D59" s="65"/>
      <c r="E59" s="16"/>
      <c r="F59" s="16"/>
      <c r="G59" s="17"/>
      <c r="H59" s="17"/>
    </row>
    <row r="60" spans="1:8" x14ac:dyDescent="0.2">
      <c r="A60" s="56">
        <v>39391</v>
      </c>
      <c r="B60" s="57" t="s">
        <v>73</v>
      </c>
      <c r="C60" s="75">
        <v>221.99</v>
      </c>
      <c r="D60" s="65"/>
      <c r="E60" s="16"/>
      <c r="F60" s="16"/>
      <c r="G60" s="17"/>
      <c r="H60" s="17"/>
    </row>
    <row r="61" spans="1:8" x14ac:dyDescent="0.2">
      <c r="A61" s="56">
        <v>39397</v>
      </c>
      <c r="B61" s="57" t="s">
        <v>72</v>
      </c>
      <c r="C61" s="75">
        <v>3.65</v>
      </c>
      <c r="D61" s="65"/>
      <c r="E61" s="16"/>
      <c r="F61" s="16"/>
      <c r="G61" s="17"/>
      <c r="H61" s="17"/>
    </row>
    <row r="62" spans="1:8" x14ac:dyDescent="0.2">
      <c r="A62" s="56">
        <v>39407</v>
      </c>
      <c r="B62" s="57" t="s">
        <v>74</v>
      </c>
      <c r="C62" s="75">
        <v>15</v>
      </c>
      <c r="D62" s="65"/>
      <c r="E62" s="16"/>
      <c r="F62" s="16"/>
      <c r="G62" s="17"/>
      <c r="H62" s="17"/>
    </row>
    <row r="63" spans="1:8" x14ac:dyDescent="0.2">
      <c r="A63" s="76">
        <v>39414</v>
      </c>
      <c r="B63" s="77" t="s">
        <v>75</v>
      </c>
      <c r="C63" s="78">
        <v>74</v>
      </c>
      <c r="D63" s="65"/>
      <c r="E63" s="16"/>
      <c r="F63" s="16"/>
      <c r="G63" s="17"/>
      <c r="H63" s="17"/>
    </row>
    <row r="64" spans="1:8" x14ac:dyDescent="0.2">
      <c r="A64" s="76">
        <v>39417</v>
      </c>
      <c r="B64" s="77" t="s">
        <v>76</v>
      </c>
      <c r="C64" s="78">
        <v>20</v>
      </c>
      <c r="D64" s="65"/>
      <c r="E64" s="16"/>
      <c r="F64" s="16"/>
      <c r="G64" s="17"/>
      <c r="H64" s="17"/>
    </row>
    <row r="65" spans="1:9" x14ac:dyDescent="0.2">
      <c r="A65" s="58">
        <v>39414</v>
      </c>
      <c r="B65" s="59" t="s">
        <v>77</v>
      </c>
      <c r="C65" s="75">
        <v>36.9</v>
      </c>
      <c r="D65" s="65"/>
      <c r="E65" s="16"/>
      <c r="F65" s="16"/>
      <c r="G65" s="17"/>
      <c r="H65" s="17"/>
    </row>
    <row r="66" spans="1:9" x14ac:dyDescent="0.2">
      <c r="A66" s="76">
        <v>39465</v>
      </c>
      <c r="B66" s="77" t="s">
        <v>78</v>
      </c>
      <c r="C66" s="78">
        <v>149</v>
      </c>
      <c r="D66" s="65"/>
      <c r="E66" s="16"/>
      <c r="F66" s="16"/>
      <c r="G66" s="17"/>
      <c r="H66" s="17"/>
    </row>
    <row r="67" spans="1:9" x14ac:dyDescent="0.2">
      <c r="A67" s="79"/>
      <c r="B67" s="80"/>
      <c r="C67" s="81"/>
      <c r="D67" s="65"/>
      <c r="E67" s="16"/>
      <c r="F67" s="16"/>
      <c r="G67" s="17"/>
      <c r="H67" s="17"/>
    </row>
    <row r="68" spans="1:9" x14ac:dyDescent="0.2">
      <c r="A68" s="79"/>
      <c r="B68" s="80"/>
      <c r="C68" s="81"/>
      <c r="D68" s="65"/>
      <c r="E68" s="16"/>
      <c r="F68" s="16"/>
      <c r="G68" s="17"/>
      <c r="H68" s="17"/>
    </row>
    <row r="69" spans="1:9" x14ac:dyDescent="0.2">
      <c r="A69" s="79"/>
      <c r="B69" s="80"/>
      <c r="C69" s="81"/>
      <c r="D69" s="65"/>
      <c r="E69" s="16"/>
      <c r="F69" s="16"/>
      <c r="G69" s="17"/>
      <c r="H69" s="17"/>
    </row>
    <row r="70" spans="1:9" x14ac:dyDescent="0.2">
      <c r="A70" s="79"/>
      <c r="B70" s="80"/>
      <c r="C70" s="81"/>
      <c r="D70" s="65"/>
      <c r="E70" s="16"/>
      <c r="F70" s="16"/>
      <c r="G70" s="17"/>
      <c r="H70" s="17"/>
    </row>
    <row r="71" spans="1:9" x14ac:dyDescent="0.2">
      <c r="B71" s="80"/>
      <c r="C71" s="81"/>
      <c r="D71" s="65"/>
      <c r="E71" s="16"/>
      <c r="F71" s="16"/>
      <c r="G71" s="17"/>
      <c r="H71" s="17"/>
    </row>
    <row r="72" spans="1:9" ht="13.5" thickBot="1" x14ac:dyDescent="0.25">
      <c r="A72" s="82"/>
      <c r="B72" s="83"/>
      <c r="C72" s="84"/>
      <c r="D72" s="65"/>
      <c r="E72" s="16"/>
      <c r="F72" s="16"/>
      <c r="G72" s="17"/>
      <c r="H72" s="17"/>
    </row>
    <row r="73" spans="1:9" ht="27.75" customHeight="1" thickBot="1" x14ac:dyDescent="0.35">
      <c r="A73" s="33" t="s">
        <v>79</v>
      </c>
      <c r="B73" s="34"/>
      <c r="C73" s="35">
        <f>SUM(C33:C72)</f>
        <v>2661.9000000000005</v>
      </c>
      <c r="D73" s="8"/>
      <c r="E73" s="13"/>
      <c r="F73" s="13"/>
      <c r="G73" s="14"/>
      <c r="H73" s="14"/>
    </row>
    <row r="74" spans="1:9" ht="9.75" customHeight="1" thickBot="1" x14ac:dyDescent="0.35">
      <c r="A74" s="85"/>
      <c r="B74" s="85"/>
      <c r="C74" s="85"/>
      <c r="D74" s="8"/>
      <c r="E74" s="86"/>
      <c r="F74" s="86"/>
      <c r="G74" s="87"/>
      <c r="H74" s="87"/>
    </row>
    <row r="75" spans="1:9" ht="21" thickBot="1" x14ac:dyDescent="0.35">
      <c r="A75" s="33" t="s">
        <v>80</v>
      </c>
      <c r="B75" s="34"/>
      <c r="C75" s="88">
        <f>SUM(C30+C73)</f>
        <v>51151.62000000001</v>
      </c>
      <c r="D75" s="8"/>
      <c r="E75" s="89"/>
      <c r="F75" s="89"/>
      <c r="G75" s="14"/>
      <c r="H75" s="14"/>
    </row>
    <row r="76" spans="1:9" ht="21" thickBot="1" x14ac:dyDescent="0.35">
      <c r="A76" s="40"/>
      <c r="B76" s="40"/>
      <c r="C76" s="90"/>
      <c r="D76" s="8"/>
      <c r="E76" s="89"/>
      <c r="F76" s="89"/>
      <c r="G76" s="87"/>
      <c r="H76" s="87"/>
    </row>
    <row r="77" spans="1:9" ht="21" thickBot="1" x14ac:dyDescent="0.35">
      <c r="A77" s="33" t="s">
        <v>81</v>
      </c>
      <c r="B77" s="85"/>
      <c r="C77" s="34"/>
      <c r="D77" s="8"/>
      <c r="E77" s="89"/>
      <c r="F77" s="89"/>
      <c r="G77" s="87"/>
      <c r="H77" s="87"/>
    </row>
    <row r="78" spans="1:9" x14ac:dyDescent="0.2">
      <c r="A78" s="79">
        <v>38911</v>
      </c>
      <c r="B78" s="91" t="s">
        <v>82</v>
      </c>
      <c r="C78" s="92">
        <v>180</v>
      </c>
      <c r="D78" s="8"/>
      <c r="E78" s="16"/>
      <c r="F78" s="16"/>
      <c r="G78" s="14"/>
      <c r="H78" s="14"/>
    </row>
    <row r="79" spans="1:9" ht="18" x14ac:dyDescent="0.25">
      <c r="A79" s="79">
        <v>38929</v>
      </c>
      <c r="B79" s="91" t="s">
        <v>83</v>
      </c>
      <c r="C79" s="92">
        <v>10</v>
      </c>
      <c r="D79" s="8"/>
      <c r="E79" s="93"/>
      <c r="F79" s="94"/>
      <c r="G79" s="94"/>
      <c r="H79" s="94"/>
      <c r="I79" s="94"/>
    </row>
    <row r="80" spans="1:9" x14ac:dyDescent="0.2">
      <c r="A80" s="79">
        <v>39001</v>
      </c>
      <c r="B80" s="91" t="s">
        <v>84</v>
      </c>
      <c r="C80" s="92">
        <v>99.9</v>
      </c>
      <c r="D80" s="8"/>
    </row>
    <row r="81" spans="1:4" ht="18" x14ac:dyDescent="0.25">
      <c r="A81" s="79">
        <v>39007</v>
      </c>
      <c r="B81" s="91" t="s">
        <v>85</v>
      </c>
      <c r="C81" s="92">
        <v>14.95</v>
      </c>
      <c r="D81" s="94"/>
    </row>
    <row r="82" spans="1:4" ht="18" x14ac:dyDescent="0.25">
      <c r="A82" s="79">
        <v>39014</v>
      </c>
      <c r="B82" s="91" t="s">
        <v>86</v>
      </c>
      <c r="C82" s="92">
        <v>100</v>
      </c>
      <c r="D82" s="94"/>
    </row>
    <row r="83" spans="1:4" ht="18" x14ac:dyDescent="0.25">
      <c r="A83" s="79">
        <v>39014</v>
      </c>
      <c r="B83" s="91" t="s">
        <v>87</v>
      </c>
      <c r="C83" s="92">
        <v>90</v>
      </c>
      <c r="D83" s="94"/>
    </row>
    <row r="84" spans="1:4" ht="18" x14ac:dyDescent="0.25">
      <c r="A84" s="79">
        <v>39017</v>
      </c>
      <c r="B84" s="91" t="s">
        <v>85</v>
      </c>
      <c r="C84" s="92">
        <v>16.95</v>
      </c>
      <c r="D84" s="94"/>
    </row>
    <row r="85" spans="1:4" ht="18" x14ac:dyDescent="0.25">
      <c r="A85" s="95">
        <v>39018</v>
      </c>
      <c r="B85" s="96" t="s">
        <v>88</v>
      </c>
      <c r="C85" s="92">
        <v>8.35</v>
      </c>
      <c r="D85" s="94"/>
    </row>
    <row r="86" spans="1:4" ht="18" x14ac:dyDescent="0.25">
      <c r="A86" s="79">
        <v>39018</v>
      </c>
      <c r="B86" s="91" t="s">
        <v>89</v>
      </c>
      <c r="C86" s="92">
        <v>20</v>
      </c>
      <c r="D86" s="94"/>
    </row>
    <row r="87" spans="1:4" ht="18" x14ac:dyDescent="0.25">
      <c r="A87" s="79">
        <v>39027</v>
      </c>
      <c r="B87" s="91" t="s">
        <v>90</v>
      </c>
      <c r="C87" s="92">
        <v>7</v>
      </c>
      <c r="D87" s="94"/>
    </row>
    <row r="88" spans="1:4" ht="18" x14ac:dyDescent="0.25">
      <c r="A88" s="95">
        <v>39042</v>
      </c>
      <c r="B88" s="96" t="s">
        <v>91</v>
      </c>
      <c r="C88" s="92">
        <v>4.28</v>
      </c>
      <c r="D88" s="94"/>
    </row>
    <row r="89" spans="1:4" ht="18" x14ac:dyDescent="0.25">
      <c r="A89" s="95">
        <v>39042</v>
      </c>
      <c r="B89" s="96" t="s">
        <v>92</v>
      </c>
      <c r="C89" s="92">
        <v>3.65</v>
      </c>
      <c r="D89" s="94"/>
    </row>
    <row r="90" spans="1:4" ht="18" x14ac:dyDescent="0.25">
      <c r="A90" s="79">
        <v>39042</v>
      </c>
      <c r="B90" s="91" t="s">
        <v>93</v>
      </c>
      <c r="C90" s="92">
        <v>3</v>
      </c>
      <c r="D90" s="94"/>
    </row>
    <row r="91" spans="1:4" ht="18" x14ac:dyDescent="0.25">
      <c r="A91" s="95">
        <v>39042</v>
      </c>
      <c r="B91" s="96" t="s">
        <v>94</v>
      </c>
      <c r="C91" s="92">
        <v>3.1</v>
      </c>
      <c r="D91" s="94"/>
    </row>
    <row r="92" spans="1:4" x14ac:dyDescent="0.2">
      <c r="A92" s="79">
        <v>39073</v>
      </c>
      <c r="B92" s="91" t="s">
        <v>95</v>
      </c>
      <c r="C92" s="92">
        <v>39</v>
      </c>
    </row>
    <row r="93" spans="1:4" x14ac:dyDescent="0.2">
      <c r="A93" s="79">
        <v>39087</v>
      </c>
      <c r="B93" s="91" t="s">
        <v>96</v>
      </c>
      <c r="C93" s="92">
        <v>24.99</v>
      </c>
    </row>
    <row r="94" spans="1:4" x14ac:dyDescent="0.2">
      <c r="A94" s="79">
        <v>39238</v>
      </c>
      <c r="B94" s="91" t="s">
        <v>97</v>
      </c>
      <c r="C94" s="92">
        <v>19.989999999999998</v>
      </c>
    </row>
    <row r="95" spans="1:4" x14ac:dyDescent="0.2">
      <c r="A95" s="79">
        <v>39397</v>
      </c>
      <c r="B95" s="91" t="s">
        <v>98</v>
      </c>
      <c r="C95" s="92">
        <v>263.60000000000002</v>
      </c>
    </row>
    <row r="96" spans="1:4" x14ac:dyDescent="0.2">
      <c r="A96" s="97">
        <v>39416</v>
      </c>
      <c r="B96" s="98" t="s">
        <v>99</v>
      </c>
      <c r="C96" s="99">
        <v>9.9</v>
      </c>
    </row>
    <row r="97" spans="1:3" x14ac:dyDescent="0.2">
      <c r="A97" s="97">
        <v>39433</v>
      </c>
      <c r="B97" s="98" t="s">
        <v>100</v>
      </c>
      <c r="C97" s="99">
        <v>39.79</v>
      </c>
    </row>
    <row r="98" spans="1:3" x14ac:dyDescent="0.2">
      <c r="A98" s="79"/>
      <c r="B98" s="91"/>
      <c r="C98" s="92"/>
    </row>
    <row r="99" spans="1:3" x14ac:dyDescent="0.2">
      <c r="A99" s="79"/>
      <c r="B99" s="91"/>
      <c r="C99" s="92"/>
    </row>
    <row r="100" spans="1:3" ht="13.5" thickBot="1" x14ac:dyDescent="0.25">
      <c r="A100" s="100"/>
      <c r="B100" s="101"/>
      <c r="C100" s="102"/>
    </row>
    <row r="101" spans="1:3" ht="21" thickBot="1" x14ac:dyDescent="0.35">
      <c r="A101" s="33" t="s">
        <v>101</v>
      </c>
      <c r="B101" s="34"/>
      <c r="C101" s="35">
        <f>SUM(C78:C100)</f>
        <v>958.44999999999993</v>
      </c>
    </row>
    <row r="103" spans="1:3" x14ac:dyDescent="0.2">
      <c r="B103" s="103"/>
    </row>
    <row r="107" spans="1:3" ht="13.5" thickBot="1" x14ac:dyDescent="0.25"/>
    <row r="108" spans="1:3" ht="21" thickBot="1" x14ac:dyDescent="0.35">
      <c r="A108" s="33" t="s">
        <v>102</v>
      </c>
      <c r="B108" s="34"/>
      <c r="C108" s="88">
        <f>SUM(C30+C73+C101)</f>
        <v>52110.070000000007</v>
      </c>
    </row>
    <row r="123" spans="3:4" x14ac:dyDescent="0.2">
      <c r="C123" s="89"/>
      <c r="D123" s="89"/>
    </row>
  </sheetData>
  <mergeCells count="53">
    <mergeCell ref="A77:C77"/>
    <mergeCell ref="G78:H78"/>
    <mergeCell ref="A101:B101"/>
    <mergeCell ref="A108:B108"/>
    <mergeCell ref="E52:E54"/>
    <mergeCell ref="A73:B73"/>
    <mergeCell ref="E73:F73"/>
    <mergeCell ref="G73:H73"/>
    <mergeCell ref="A74:C74"/>
    <mergeCell ref="A75:B75"/>
    <mergeCell ref="G75:H75"/>
    <mergeCell ref="A30:B30"/>
    <mergeCell ref="G30:I30"/>
    <mergeCell ref="A32:C32"/>
    <mergeCell ref="E32:E43"/>
    <mergeCell ref="G32:I48"/>
    <mergeCell ref="E46:E51"/>
    <mergeCell ref="E19:F19"/>
    <mergeCell ref="G19:H19"/>
    <mergeCell ref="E20:F20"/>
    <mergeCell ref="G20:H20"/>
    <mergeCell ref="E26:E29"/>
    <mergeCell ref="G26:I29"/>
    <mergeCell ref="E14:F14"/>
    <mergeCell ref="G14:H14"/>
    <mergeCell ref="E15:F15"/>
    <mergeCell ref="G15:H15"/>
    <mergeCell ref="E17:F17"/>
    <mergeCell ref="G17:H17"/>
    <mergeCell ref="E11:F11"/>
    <mergeCell ref="G11:H11"/>
    <mergeCell ref="E12:F12"/>
    <mergeCell ref="G12:H12"/>
    <mergeCell ref="E13:F13"/>
    <mergeCell ref="G13:H13"/>
    <mergeCell ref="E8:F8"/>
    <mergeCell ref="G8:H8"/>
    <mergeCell ref="E9:F9"/>
    <mergeCell ref="G9:H9"/>
    <mergeCell ref="E10:F10"/>
    <mergeCell ref="G10:H10"/>
    <mergeCell ref="E5:F5"/>
    <mergeCell ref="G5:H5"/>
    <mergeCell ref="E6:F6"/>
    <mergeCell ref="G6:H6"/>
    <mergeCell ref="E7:F7"/>
    <mergeCell ref="G7:H7"/>
    <mergeCell ref="E2:F2"/>
    <mergeCell ref="G2:H2"/>
    <mergeCell ref="E3:F3"/>
    <mergeCell ref="G3:H3"/>
    <mergeCell ref="E4:F4"/>
    <mergeCell ref="G4:H4"/>
  </mergeCells>
  <pageMargins left="0.75" right="0.75" top="1" bottom="1" header="0" footer="0"/>
  <pageSetup paperSize="9" orientation="portrait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Contabilidade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 do Windows</dc:creator>
  <cp:lastModifiedBy>Utilizador do Windows</cp:lastModifiedBy>
  <dcterms:created xsi:type="dcterms:W3CDTF">2018-11-27T11:45:59Z</dcterms:created>
  <dcterms:modified xsi:type="dcterms:W3CDTF">2018-11-27T11:50:31Z</dcterms:modified>
</cp:coreProperties>
</file>