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<sst xmlns="http://schemas.openxmlformats.org/spreadsheetml/2006/main" count="23" uniqueCount="23">
  <si>
    <t>x = Área do Terreno</t>
  </si>
  <si>
    <t>y = Área Bruta de Construção (loteamento admite cave + dois pisos)</t>
  </si>
  <si>
    <t>z = Área de Implantação</t>
  </si>
  <si>
    <t>k = Área Bruta Dependente (= cave = z)</t>
  </si>
  <si>
    <t>Aa = Área bruta privativa (= y-k)</t>
  </si>
  <si>
    <t>=B2-B4</t>
  </si>
  <si>
    <t>Ab = Área Bruta Dependente com coeficiente de 0.3 (= k*0,3)</t>
  </si>
  <si>
    <t>=B4*0.3</t>
  </si>
  <si>
    <t>j = Área de Terreno Livre (= x-z)</t>
  </si>
  <si>
    <t>=B1-B3</t>
  </si>
  <si>
    <t>Ac = Área livre até 2*z com coeficiente de 0,025 (= 2*z*0,025)</t>
  </si>
  <si>
    <t>=2*B3*0.025</t>
  </si>
  <si>
    <t>Ad = Área livre que excede 2*z com coeficiente de 0,005 (= [ j - 2*z ] *0,005)</t>
  </si>
  <si>
    <t>=(B7-2*B3)*0.005</t>
  </si>
  <si>
    <t>(Aa+Ab)*Caj = 1*100 + 0,9*(160 - 100) + 0,85*(220 - 160) + 0,8*(Aa + Ab - 220)</t>
  </si>
  <si>
    <t>=205 + 0.8*(B5+B6-220)</t>
  </si>
  <si>
    <t>% = do valor das edificações autorizadas ou previstas (varia com a localização e pode ser atualizado anualmente)</t>
  </si>
  <si>
    <t>g = (Aa+Ab)*Caj * %</t>
  </si>
  <si>
    <t>=B10*B11</t>
  </si>
  <si>
    <t>Vc = valor base dos prédios edificados (é atualizado anualmente)</t>
  </si>
  <si>
    <t>Cálculo = Vc * ( g + ( Ac + Ad ))</t>
  </si>
  <si>
    <t>=B13*(B12+B8+B9)</t>
  </si>
  <si>
    <t>Vt = Cálculo arredondado para a dezena de euros imediatamente superior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</si>
</sst>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color theme="1"/>
      <name val="Arial"/>
    </font>
    <font>
      <b/>
      <color theme="1"/>
      <name val="Arial"/>
    </font>
    <font>
      <color rgb="FF000000"/>
      <name val="Arial"/>
    </font>
    <font>
      <b/>
      <color theme="4"/>
      <name val="Arial"/>
    </font>
  </fonts>
  <fills count="3">
    <fill>
      <patternFill patternType="none"/>
    </fill>
    <fill>
      <patternFill patternType="lightGray"/>
    </fill>
    <fill>
      <patternFill patternType="solid">
        <fgColor rgb="FF9FC5E8"/>
        <bgColor rgb="FF9FC5E8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left" readingOrder="0"/>
    </xf>
    <xf borderId="0" fillId="0" fontId="2" numFmtId="0" xfId="0" applyAlignment="1" applyFont="1">
      <alignment readingOrder="0"/>
    </xf>
    <xf borderId="0" fillId="2" fontId="1" numFmtId="0" xfId="0" applyAlignment="1" applyFill="1" applyFont="1">
      <alignment horizontal="left"/>
    </xf>
    <xf quotePrefix="1" borderId="0" fillId="0" fontId="1" numFmtId="0" xfId="0" applyAlignment="1" applyFont="1">
      <alignment horizontal="left" readingOrder="0"/>
    </xf>
    <xf borderId="0" fillId="0" fontId="1" numFmtId="9" xfId="0" applyAlignment="1" applyFont="1" applyNumberFormat="1">
      <alignment horizontal="left"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4" numFmtId="0" xfId="0" applyAlignment="1" applyFont="1">
      <alignment horizontal="left" readingOrder="0"/>
    </xf>
    <xf borderId="0" fillId="0" fontId="1" numFmtId="9" xfId="0" applyAlignment="1" applyFont="1" applyNumberFormat="1">
      <alignment readingOrder="0"/>
    </xf>
    <xf borderId="0" fillId="0" fontId="1" numFmtId="0" xfId="0" applyFont="1"/>
    <xf borderId="0" fillId="0" fontId="1" numFmtId="0" xfId="0" applyAlignment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94.86"/>
    <col customWidth="1" min="2" max="2" width="22.57"/>
    <col customWidth="1" min="3" max="3" width="79.71"/>
  </cols>
  <sheetData>
    <row r="1">
      <c r="A1" s="1" t="s">
        <v>0</v>
      </c>
      <c r="B1" s="2">
        <v>552.0</v>
      </c>
      <c r="C1" s="2"/>
    </row>
    <row r="2">
      <c r="A2" s="1" t="s">
        <v>1</v>
      </c>
      <c r="B2" s="2">
        <v>375.0</v>
      </c>
      <c r="C2" s="2"/>
    </row>
    <row r="3">
      <c r="A3" s="1" t="s">
        <v>2</v>
      </c>
      <c r="B3" s="2">
        <v>125.0</v>
      </c>
      <c r="C3" s="2"/>
    </row>
    <row r="4">
      <c r="A4" s="1" t="s">
        <v>3</v>
      </c>
      <c r="B4" s="2">
        <v>125.0</v>
      </c>
      <c r="C4" s="2"/>
    </row>
    <row r="5">
      <c r="A5" s="3" t="s">
        <v>4</v>
      </c>
      <c r="B5" s="4">
        <f>B2-B4</f>
        <v>250</v>
      </c>
      <c r="C5" s="5" t="s">
        <v>5</v>
      </c>
    </row>
    <row r="6">
      <c r="A6" s="3" t="s">
        <v>6</v>
      </c>
      <c r="B6" s="4">
        <f>B4*0.3</f>
        <v>37.5</v>
      </c>
      <c r="C6" s="5" t="s">
        <v>7</v>
      </c>
    </row>
    <row r="7">
      <c r="A7" s="1" t="s">
        <v>8</v>
      </c>
      <c r="B7" s="4">
        <f>B1-B3</f>
        <v>427</v>
      </c>
      <c r="C7" s="5" t="s">
        <v>9</v>
      </c>
    </row>
    <row r="8">
      <c r="A8" s="3" t="s">
        <v>10</v>
      </c>
      <c r="B8" s="4">
        <f>2*B3*0.025</f>
        <v>6.25</v>
      </c>
      <c r="C8" s="5" t="s">
        <v>11</v>
      </c>
    </row>
    <row r="9">
      <c r="A9" s="3" t="s">
        <v>12</v>
      </c>
      <c r="B9" s="4">
        <f>(B7-2*B3)*0.005</f>
        <v>0.885</v>
      </c>
      <c r="C9" s="5" t="s">
        <v>13</v>
      </c>
    </row>
    <row r="10">
      <c r="A10" s="3" t="s">
        <v>14</v>
      </c>
      <c r="B10" s="4">
        <f>205 + 0.8*(B5+B6-220)</f>
        <v>259</v>
      </c>
      <c r="C10" s="5" t="s">
        <v>15</v>
      </c>
    </row>
    <row r="11">
      <c r="A11" s="1" t="s">
        <v>16</v>
      </c>
      <c r="B11" s="6">
        <v>0.26</v>
      </c>
      <c r="C11" s="6"/>
    </row>
    <row r="12">
      <c r="A12" s="7" t="s">
        <v>17</v>
      </c>
      <c r="B12" s="4">
        <f>B10*B11</f>
        <v>67.34</v>
      </c>
      <c r="C12" s="5" t="s">
        <v>18</v>
      </c>
    </row>
    <row r="13">
      <c r="A13" s="1" t="s">
        <v>19</v>
      </c>
      <c r="B13" s="2">
        <v>615.0</v>
      </c>
      <c r="C13" s="2"/>
    </row>
    <row r="14">
      <c r="A14" s="1" t="s">
        <v>20</v>
      </c>
      <c r="B14" s="4">
        <f>B13*(B12+B8+B9)</f>
        <v>45802.125</v>
      </c>
      <c r="C14" s="5" t="s">
        <v>21</v>
      </c>
    </row>
    <row r="15">
      <c r="A15" s="8" t="s">
        <v>22</v>
      </c>
      <c r="B15" s="9">
        <v>45810.0</v>
      </c>
      <c r="C15" s="9"/>
      <c r="F15" s="10"/>
      <c r="H15" s="11">
        <f>F15*(B4)</f>
        <v>0</v>
      </c>
    </row>
    <row r="18">
      <c r="C18" s="12"/>
    </row>
  </sheetData>
  <drawing r:id="rId1"/>
</worksheet>
</file>