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qualidade\Desktop\"/>
    </mc:Choice>
  </mc:AlternateContent>
  <bookViews>
    <workbookView xWindow="0" yWindow="0" windowWidth="20490" windowHeight="7755"/>
  </bookViews>
  <sheets>
    <sheet name="Folh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1" i="1"/>
  <c r="G11" i="1" s="1"/>
  <c r="G9" i="1" s="1"/>
  <c r="G10" i="1" s="1"/>
  <c r="F9" i="1"/>
  <c r="F10" i="1" s="1"/>
  <c r="G6" i="1"/>
  <c r="G14" i="1" l="1"/>
  <c r="G15" i="1"/>
  <c r="F14" i="1"/>
  <c r="F16" i="1" s="1"/>
  <c r="G16" i="1" l="1"/>
  <c r="F17" i="1" s="1"/>
  <c r="F18" i="1" s="1"/>
  <c r="F19" i="1" s="1"/>
</calcChain>
</file>

<file path=xl/sharedStrings.xml><?xml version="1.0" encoding="utf-8"?>
<sst xmlns="http://schemas.openxmlformats.org/spreadsheetml/2006/main" count="23" uniqueCount="23">
  <si>
    <t>Tipologia de lâmpada</t>
  </si>
  <si>
    <t>Lâmpada fluorescente tubular de 58w</t>
  </si>
  <si>
    <t>Lâmpada LED Tubular T8 1500mm Difusa 24w</t>
  </si>
  <si>
    <t>Potencia</t>
  </si>
  <si>
    <t>Quantidade</t>
  </si>
  <si>
    <t>Preço de aquisição €</t>
  </si>
  <si>
    <t>Preço KWh</t>
  </si>
  <si>
    <t>Consumo de electricidade (KWh)</t>
  </si>
  <si>
    <t>Custo da electricidade</t>
  </si>
  <si>
    <t>Horas de funcionamento ano por lampada</t>
  </si>
  <si>
    <t>Vida util (h)</t>
  </si>
  <si>
    <t>Luminosiudade (lúmens)</t>
  </si>
  <si>
    <t>Custo electricidade</t>
  </si>
  <si>
    <t>Preço Lampadas</t>
  </si>
  <si>
    <t>Custo total</t>
  </si>
  <si>
    <t>Poupança</t>
  </si>
  <si>
    <t>Poupança anual</t>
  </si>
  <si>
    <t>Anos a recuperar</t>
  </si>
  <si>
    <t>Adaptação de Lampadas</t>
  </si>
  <si>
    <t>As lampadas Led não necessitam de balastro, tendo menos esse consumo igualmente</t>
  </si>
  <si>
    <t>22w para 58 w</t>
  </si>
  <si>
    <t>18w para 36w</t>
  </si>
  <si>
    <t>9w para 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</si>
</sst>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G24"/>
  <sheetViews>
    <sheetView tabSelected="1" workbookViewId="0">
      <selection activeCell="G6" sqref="G6"/>
    </sheetView>
  </sheetViews>
  <sheetFormatPr defaultRowHeight="15" x14ac:dyDescent="0.25"/>
  <cols>
    <col min="4" max="4" width="11" customWidth="1"/>
    <col min="5" max="5" width="40.7109375" customWidth="1"/>
    <col min="6" max="6" width="35.85546875" customWidth="1"/>
    <col min="7" max="7" width="46.28515625" customWidth="1"/>
  </cols>
  <sheetData>
    <row r="3" spans="5:7" x14ac:dyDescent="0.25">
      <c r="E3" s="1"/>
      <c r="F3" s="1"/>
      <c r="G3" s="1"/>
    </row>
    <row r="4" spans="5:7" x14ac:dyDescent="0.25">
      <c r="E4" s="2" t="s">
        <v>0</v>
      </c>
      <c r="F4" s="2" t="s">
        <v>1</v>
      </c>
      <c r="G4" s="3" t="s">
        <v>2</v>
      </c>
    </row>
    <row r="5" spans="5:7" x14ac:dyDescent="0.25">
      <c r="E5" s="4" t="s">
        <v>3</v>
      </c>
      <c r="F5" s="4">
        <v>5.8000000000000003E-2</v>
      </c>
      <c r="G5" s="4">
        <v>2.4E-2</v>
      </c>
    </row>
    <row r="6" spans="5:7" x14ac:dyDescent="0.25">
      <c r="E6" s="4" t="s">
        <v>4</v>
      </c>
      <c r="F6" s="4">
        <v>200</v>
      </c>
      <c r="G6" s="4">
        <f>F6</f>
        <v>200</v>
      </c>
    </row>
    <row r="7" spans="5:7" x14ac:dyDescent="0.25">
      <c r="E7" s="4" t="s">
        <v>5</v>
      </c>
      <c r="F7" s="4">
        <v>3.8</v>
      </c>
      <c r="G7" s="5">
        <v>15.95</v>
      </c>
    </row>
    <row r="8" spans="5:7" x14ac:dyDescent="0.25">
      <c r="E8" s="4" t="s">
        <v>6</v>
      </c>
      <c r="F8" s="4">
        <v>9.8000000000000004E-2</v>
      </c>
      <c r="G8" s="4">
        <v>9.8000000000000004E-2</v>
      </c>
    </row>
    <row r="9" spans="5:7" x14ac:dyDescent="0.25">
      <c r="E9" s="4" t="s">
        <v>7</v>
      </c>
      <c r="F9" s="4">
        <f>F11*F5*F6</f>
        <v>33872</v>
      </c>
      <c r="G9" s="4">
        <f>G11*G5*G6</f>
        <v>14016</v>
      </c>
    </row>
    <row r="10" spans="5:7" x14ac:dyDescent="0.25">
      <c r="E10" s="4" t="s">
        <v>8</v>
      </c>
      <c r="F10" s="4">
        <f>F9*F8</f>
        <v>3319.4560000000001</v>
      </c>
      <c r="G10" s="4">
        <f>G9*G8</f>
        <v>1373.568</v>
      </c>
    </row>
    <row r="11" spans="5:7" x14ac:dyDescent="0.25">
      <c r="E11" s="4" t="s">
        <v>9</v>
      </c>
      <c r="F11" s="4">
        <f>(8*365)</f>
        <v>2920</v>
      </c>
      <c r="G11" s="4">
        <f>F11</f>
        <v>2920</v>
      </c>
    </row>
    <row r="12" spans="5:7" x14ac:dyDescent="0.25">
      <c r="E12" s="4" t="s">
        <v>10</v>
      </c>
      <c r="F12" s="4">
        <v>10000</v>
      </c>
      <c r="G12" s="6">
        <v>50000</v>
      </c>
    </row>
    <row r="13" spans="5:7" x14ac:dyDescent="0.25">
      <c r="E13" s="4" t="s">
        <v>11</v>
      </c>
      <c r="F13" s="4">
        <v>5000</v>
      </c>
      <c r="G13" s="4">
        <v>2300</v>
      </c>
    </row>
    <row r="14" spans="5:7" x14ac:dyDescent="0.25">
      <c r="E14" s="4" t="s">
        <v>12</v>
      </c>
      <c r="F14" s="4">
        <f>G12*F5*F8*F6</f>
        <v>56840</v>
      </c>
      <c r="G14" s="4">
        <f>G12*G5*G8*G6</f>
        <v>23520</v>
      </c>
    </row>
    <row r="15" spans="5:7" x14ac:dyDescent="0.25">
      <c r="E15" s="4" t="s">
        <v>13</v>
      </c>
      <c r="F15" s="4">
        <f>F7*F6*(G12/F12)</f>
        <v>3800</v>
      </c>
      <c r="G15" s="4">
        <f>G7*G6</f>
        <v>3190</v>
      </c>
    </row>
    <row r="16" spans="5:7" x14ac:dyDescent="0.25">
      <c r="E16" s="4" t="s">
        <v>14</v>
      </c>
      <c r="F16" s="4">
        <f>SUM(F14:F15)</f>
        <v>60640</v>
      </c>
      <c r="G16" s="4">
        <f>SUM(G14:G15)</f>
        <v>26710</v>
      </c>
    </row>
    <row r="17" spans="5:7" x14ac:dyDescent="0.25">
      <c r="E17" s="4" t="s">
        <v>15</v>
      </c>
      <c r="F17" s="7">
        <f>F16-G16</f>
        <v>33930</v>
      </c>
      <c r="G17" s="7"/>
    </row>
    <row r="18" spans="5:7" x14ac:dyDescent="0.25">
      <c r="E18" s="8" t="s">
        <v>16</v>
      </c>
      <c r="F18" s="7">
        <f>(F17/(G12/G11))</f>
        <v>1981.5119999999999</v>
      </c>
      <c r="G18" s="7"/>
    </row>
    <row r="19" spans="5:7" x14ac:dyDescent="0.25">
      <c r="E19" s="4" t="s">
        <v>17</v>
      </c>
      <c r="F19" s="7">
        <f>G15/F18</f>
        <v>1.6098817468680482</v>
      </c>
      <c r="G19" s="7"/>
    </row>
    <row r="21" spans="5:7" x14ac:dyDescent="0.25">
      <c r="E21" s="9" t="s">
        <v>18</v>
      </c>
      <c r="F21" t="s">
        <v>19</v>
      </c>
    </row>
    <row r="22" spans="5:7" x14ac:dyDescent="0.25">
      <c r="E22" t="s">
        <v>20</v>
      </c>
    </row>
    <row r="23" spans="5:7" x14ac:dyDescent="0.25">
      <c r="E23" t="s">
        <v>21</v>
      </c>
    </row>
    <row r="24" spans="5:7" x14ac:dyDescent="0.25">
      <c r="E24" t="s">
        <v>22</v>
      </c>
    </row>
  </sheetData>
  <mergeCells count="3">
    <mergeCell ref="F17:G17"/>
    <mergeCell ref="F18:G18"/>
    <mergeCell ref="F19:G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qualidade</dc:creator>
  <cp:lastModifiedBy>qualidade</cp:lastModifiedBy>
  <dcterms:created xsi:type="dcterms:W3CDTF">2014-08-25T11:19:53Z</dcterms:created>
  <dcterms:modified xsi:type="dcterms:W3CDTF">2014-08-25T11:20:38Z</dcterms:modified>
</cp:coreProperties>
</file>